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<sst xmlns="http://schemas.openxmlformats.org/spreadsheetml/2006/main" count="71" uniqueCount="68">
  <si>
    <t>项目支出绩效自评表</t>
  </si>
  <si>
    <t>（2023年度）</t>
  </si>
  <si>
    <t>项目名称</t>
  </si>
  <si>
    <t>体能训练测试评估设备</t>
  </si>
  <si>
    <t>主管部门</t>
  </si>
  <si>
    <t>北京市体育局</t>
  </si>
  <si>
    <t>实施单位</t>
  </si>
  <si>
    <t>北京市先农坛体育运动技术学校</t>
  </si>
  <si>
    <t>项目负责人</t>
  </si>
  <si>
    <t>田中</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</si>
  <si>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</si>
  <si>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</si>
  <si>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</si>
  <si>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</si>
  <si>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</si>
  <si>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</si>
  <si>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</si>
  <si>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</si>
  <si>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</si>
  <si>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</si>
  <si>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</si>
  <si>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</si>
  <si>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</si>
  <si>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</si>
  <si>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</si>
  <si>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体能测试评估对开展体能训练有着重要的意义，对运动员进行科学准确的体能测试评估已经成为开展体能训练的必需环节。项目通过配备体能测试评估设备，可以更快、更准、更智能地采集到各种体能指标，诊断出运动员的薄弱环节和体能状态的动态变化，并可以根据评估设计训练计划，能够提高体能训练的质量和针对性，有效提升体能水平，从而提高科技助力水平，协助北京市先农坛体育运动技术学校完成2023年指令性比赛的任务目标。</t>
  </si>
  <si>
    <t>项目共支出351.7万元，为先农坛体校配备了速度力量、能量代谢和机能状态的评估设备，能够全面了解运动员体能状态和短板，有效提升了体能训练效率，服务对象满意率高于90％。</t>
  </si>
  <si>
    <t>绩
效
指
标</t>
  </si>
  <si>
    <t>一级指标</t>
  </si>
  <si>
    <t>二级指标</t>
  </si>
  <si>
    <t>三级指标</t>
  </si>
  <si>
    <t>年度指标值</t>
  </si>
  <si>
    <t>实际完成值</t>
  </si>
  <si>
    <t>偏差原因分析及
改进措施</t>
  </si>
  <si>
    <t>产
出
指
标
（40分）</t>
  </si>
  <si>
    <t>数量指标</t>
  </si>
  <si>
    <t>科技助力设备购置数量</t>
  </si>
  <si>
    <t>≥30台</t>
  </si>
  <si>
    <t>46台</t>
  </si>
  <si>
    <t>购置科学训练器材类别</t>
  </si>
  <si>
    <t>≥11类</t>
  </si>
  <si>
    <t>10类</t>
  </si>
  <si>
    <t>类别减少，提高预算执行能力</t>
  </si>
  <si>
    <t>质量指标</t>
  </si>
  <si>
    <t>购置科技助力设备验收合格率</t>
  </si>
  <si>
    <t>时效指标</t>
  </si>
  <si>
    <t>工作任务完成及时率</t>
  </si>
  <si>
    <t>≤12月</t>
  </si>
  <si>
    <t>12月</t>
  </si>
  <si>
    <t>成
本
指
标
（10分）</t>
  </si>
  <si>
    <t>经济成本指标</t>
  </si>
  <si>
    <t>购置科学训练器材成本</t>
  </si>
  <si>
    <t>≤351.7万元</t>
  </si>
  <si>
    <t>351.7万元</t>
  </si>
  <si>
    <t>效
益
指
标
（30分）</t>
  </si>
  <si>
    <t>经济效益指标</t>
  </si>
  <si>
    <t>发挥科技在竞技体育发展中的先导和保障作用</t>
  </si>
  <si>
    <t>≥10%</t>
  </si>
  <si>
    <t>可持续影响指标</t>
  </si>
  <si>
    <t>对竞技体育可持续发展影响程度</t>
  </si>
  <si>
    <t>≥90%</t>
  </si>
  <si>
    <t>个别运动队影响小，加强可持续影响管理</t>
  </si>
  <si>
    <t>满意度指标
（10分）</t>
  </si>
  <si>
    <t>服务对象满意度指标</t>
  </si>
  <si>
    <t>运动员、教练员满意度</t>
  </si>
  <si>
    <t>个别运动队对器材不满意，加强服务保障</t>
  </si>
  <si>
    <t>总分</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</si>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</sst>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3" applyNumberFormat="0" applyFill="0" applyAlignment="0" applyProtection="0">
      <alignment vertical="center"/>
    </xf>
    <xf numFmtId="0" fontId="14" fillId="0" borderId="13" applyNumberFormat="0" applyFill="0" applyAlignment="0" applyProtection="0">
      <alignment vertical="center"/>
    </xf>
    <xf numFmtId="0" fontId="15"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3" borderId="15" applyNumberFormat="0" applyAlignment="0" applyProtection="0">
      <alignment vertical="center"/>
    </xf>
    <xf numFmtId="0" fontId="17" fillId="4" borderId="16" applyNumberFormat="0" applyAlignment="0" applyProtection="0">
      <alignment vertical="center"/>
    </xf>
    <xf numFmtId="0" fontId="18" fillId="4" borderId="15" applyNumberFormat="0" applyAlignment="0" applyProtection="0">
      <alignment vertical="center"/>
    </xf>
    <xf numFmtId="0" fontId="19" fillId="5" borderId="17" applyNumberFormat="0" applyAlignment="0" applyProtection="0">
      <alignment vertical="center"/>
    </xf>
    <xf numFmtId="0" fontId="20" fillId="0" borderId="18" applyNumberFormat="0" applyFill="0" applyAlignment="0" applyProtection="0">
      <alignment vertical="center"/>
    </xf>
    <xf numFmtId="0" fontId="21" fillId="0" borderId="1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66">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2" fillId="0" borderId="0" xfId="0" applyFont="1" applyFill="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Fill="1" applyBorder="1" applyAlignment="1">
      <alignment horizontal="right" vertical="center" wrapText="1"/>
    </xf>
    <xf numFmtId="176" fontId="5" fillId="0" borderId="1" xfId="0" applyNumberFormat="1" applyFont="1" applyBorder="1" applyAlignment="1">
      <alignment horizontal="right"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176" fontId="5" fillId="0" borderId="1" xfId="1" applyNumberFormat="1" applyFont="1" applyBorder="1" applyAlignment="1">
      <alignment horizontal="right"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left" vertical="center" wrapText="1"/>
    </xf>
    <xf numFmtId="49" fontId="6" fillId="0" borderId="1" xfId="49" applyNumberFormat="1" applyFont="1" applyFill="1" applyBorder="1" applyAlignment="1">
      <alignment horizontal="center" vertical="center" wrapText="1"/>
    </xf>
    <xf numFmtId="177"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49" fontId="6" fillId="0" borderId="5" xfId="49" applyNumberFormat="1" applyFont="1" applyFill="1" applyBorder="1" applyAlignment="1">
      <alignment horizontal="left" vertical="center" wrapText="1"/>
    </xf>
    <xf numFmtId="9" fontId="6" fillId="0" borderId="5" xfId="49" applyNumberFormat="1" applyFont="1" applyFill="1" applyBorder="1" applyAlignment="1">
      <alignment horizontal="center" vertical="center" wrapText="1"/>
    </xf>
    <xf numFmtId="10" fontId="5" fillId="0" borderId="8" xfId="0" applyNumberFormat="1" applyFont="1" applyFill="1" applyBorder="1" applyAlignment="1">
      <alignment horizontal="center" vertical="center" wrapText="1"/>
    </xf>
    <xf numFmtId="10" fontId="5" fillId="0" borderId="9" xfId="0" applyNumberFormat="1" applyFont="1" applyFill="1" applyBorder="1" applyAlignment="1">
      <alignment horizontal="center" vertical="center" wrapText="1"/>
    </xf>
    <xf numFmtId="177" fontId="6" fillId="0" borderId="5" xfId="49" applyNumberFormat="1" applyFont="1" applyFill="1" applyBorder="1" applyAlignment="1">
      <alignment horizontal="center" vertical="center" wrapText="1"/>
    </xf>
    <xf numFmtId="49" fontId="6" fillId="0" borderId="7" xfId="49" applyNumberFormat="1" applyFont="1" applyFill="1" applyBorder="1" applyAlignment="1">
      <alignment horizontal="left" vertical="center" wrapText="1"/>
    </xf>
    <xf numFmtId="10" fontId="5" fillId="0" borderId="10" xfId="0" applyNumberFormat="1" applyFont="1" applyFill="1" applyBorder="1" applyAlignment="1">
      <alignment horizontal="center" vertical="center" wrapText="1"/>
    </xf>
    <xf numFmtId="10" fontId="5" fillId="0" borderId="11" xfId="0" applyNumberFormat="1" applyFont="1" applyFill="1" applyBorder="1" applyAlignment="1">
      <alignment horizontal="center" vertical="center" wrapText="1"/>
    </xf>
    <xf numFmtId="177" fontId="6" fillId="0" borderId="7" xfId="49" applyNumberFormat="1" applyFont="1" applyFill="1" applyBorder="1" applyAlignment="1">
      <alignment horizontal="center" vertical="center" wrapText="1"/>
    </xf>
    <xf numFmtId="49" fontId="6" fillId="0" borderId="5" xfId="49" applyNumberFormat="1" applyFont="1" applyFill="1" applyBorder="1" applyAlignment="1">
      <alignment vertical="center" wrapText="1"/>
    </xf>
    <xf numFmtId="0" fontId="6" fillId="0" borderId="5" xfId="49"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9" fontId="5" fillId="0" borderId="8"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0" fontId="5" fillId="0" borderId="1"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5" xfId="0" applyFont="1" applyFill="1" applyBorder="1" applyAlignment="1">
      <alignment vertical="center" wrapText="1"/>
    </xf>
    <xf numFmtId="43" fontId="7"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115" zoomScaleNormal="100" topLeftCell="A13" workbookViewId="0">
      <selection activeCell="F19" sqref="F19:G19"/>
    </sheetView>
  </sheetViews>
  <sheetFormatPr defaultColWidth="9" defaultRowHeight="14.4"/>
  <cols>
    <col min="1" max="1" width="4" style="6" customWidth="1"/>
    <col min="2" max="2" width="10.1296296296296" style="6" customWidth="1"/>
    <col min="3" max="3" width="13.5" style="6" customWidth="1"/>
    <col min="4" max="4" width="19.5" style="6" customWidth="1"/>
    <col min="5" max="5" width="13.75" style="7" customWidth="1"/>
    <col min="6" max="6" width="14.25" style="7" customWidth="1"/>
    <col min="7" max="7" width="13.1296296296296" style="6" customWidth="1"/>
    <col min="8" max="8" width="9.5" style="6" customWidth="1"/>
    <col min="9" max="9" width="7.87962962962963" style="7" customWidth="1"/>
    <col min="10" max="10" width="14.25" style="6" customWidth="1"/>
  </cols>
  <sheetData>
    <row r="1" ht="15.75" customHeight="1" spans="1:10">
      <c r="A1" s="8"/>
      <c r="B1" s="8"/>
      <c r="C1" s="8"/>
      <c r="D1" s="8"/>
      <c r="E1" s="9"/>
      <c r="F1" s="9"/>
      <c r="G1" s="8"/>
      <c r="H1" s="8"/>
      <c r="I1" s="9"/>
      <c r="J1" s="8"/>
    </row>
    <row r="2" ht="20.4" spans="1:10">
      <c r="A2" s="10" t="s">
        <v>0</v>
      </c>
      <c r="B2" s="10"/>
      <c r="C2" s="10"/>
      <c r="D2" s="10"/>
      <c r="E2" s="10"/>
      <c r="F2" s="10"/>
      <c r="G2" s="10"/>
      <c r="H2" s="10"/>
      <c r="I2" s="10"/>
      <c r="J2" s="10"/>
    </row>
    <row r="3" s="1" customFormat="1" ht="17.25" customHeight="1" spans="1:10">
      <c r="A3" s="11" t="s">
        <v>1</v>
      </c>
      <c r="B3" s="11"/>
      <c r="C3" s="11"/>
      <c r="D3" s="11"/>
      <c r="E3" s="11"/>
      <c r="F3" s="11"/>
      <c r="G3" s="11"/>
      <c r="H3" s="11"/>
      <c r="I3" s="11"/>
      <c r="J3" s="11"/>
    </row>
    <row r="4" ht="18.75" customHeight="1" spans="1:10">
      <c r="A4" s="12" t="s">
        <v>2</v>
      </c>
      <c r="B4" s="12"/>
      <c r="C4" s="12"/>
      <c r="D4" s="12" t="s">
        <v>3</v>
      </c>
      <c r="E4" s="12"/>
      <c r="F4" s="12"/>
      <c r="G4" s="12"/>
      <c r="H4" s="12"/>
      <c r="I4" s="12"/>
      <c r="J4" s="12"/>
    </row>
    <row r="5" ht="36" customHeight="1" spans="1:10">
      <c r="A5" s="12" t="s">
        <v>4</v>
      </c>
      <c r="B5" s="12"/>
      <c r="C5" s="12"/>
      <c r="D5" s="12" t="s">
        <v>5</v>
      </c>
      <c r="E5" s="12"/>
      <c r="F5" s="12" t="s">
        <v>6</v>
      </c>
      <c r="G5" s="12"/>
      <c r="H5" s="12"/>
      <c r="I5" s="12" t="s">
        <v>7</v>
      </c>
      <c r="J5" s="12"/>
    </row>
    <row r="6" ht="18.75" customHeight="1" spans="1:10">
      <c r="A6" s="12" t="s">
        <v>8</v>
      </c>
      <c r="B6" s="12"/>
      <c r="C6" s="12"/>
      <c r="D6" s="12" t="s">
        <v>9</v>
      </c>
      <c r="E6" s="12"/>
      <c r="F6" s="12" t="s">
        <v>10</v>
      </c>
      <c r="G6" s="12"/>
      <c r="H6" s="12"/>
      <c r="I6" s="12">
        <v>13520091078</v>
      </c>
      <c r="J6" s="12"/>
    </row>
    <row r="7" s="2" customFormat="1" ht="27" customHeight="1" spans="1:10">
      <c r="A7" s="12" t="s">
        <v>11</v>
      </c>
      <c r="B7" s="12"/>
      <c r="C7" s="12"/>
      <c r="D7" s="12"/>
      <c r="E7" s="12" t="s">
        <v>12</v>
      </c>
      <c r="F7" s="12" t="s">
        <v>13</v>
      </c>
      <c r="G7" s="12" t="s">
        <v>14</v>
      </c>
      <c r="H7" s="12" t="s">
        <v>15</v>
      </c>
      <c r="I7" s="12" t="s">
        <v>16</v>
      </c>
      <c r="J7" s="12" t="s">
        <v>17</v>
      </c>
    </row>
    <row r="8" ht="17.25" customHeight="1" spans="1:10">
      <c r="A8" s="12"/>
      <c r="B8" s="12"/>
      <c r="C8" s="12"/>
      <c r="D8" s="13" t="s">
        <v>18</v>
      </c>
      <c r="E8" s="14">
        <v>352.1</v>
      </c>
      <c r="F8" s="14">
        <v>351.7</v>
      </c>
      <c r="G8" s="15">
        <v>351.7</v>
      </c>
      <c r="H8" s="16">
        <v>10</v>
      </c>
      <c r="I8" s="58">
        <f>G8/F8</f>
        <v>1</v>
      </c>
      <c r="J8" s="59">
        <f>H8*I8</f>
        <v>10</v>
      </c>
    </row>
    <row r="9" ht="17.25" customHeight="1" spans="1:10">
      <c r="A9" s="12"/>
      <c r="B9" s="12"/>
      <c r="C9" s="12"/>
      <c r="D9" s="17" t="s">
        <v>19</v>
      </c>
      <c r="E9" s="14">
        <v>352.1</v>
      </c>
      <c r="F9" s="14">
        <v>351.7</v>
      </c>
      <c r="G9" s="15">
        <v>351.7</v>
      </c>
      <c r="H9" s="16"/>
      <c r="I9" s="58"/>
      <c r="J9" s="16"/>
    </row>
    <row r="10" ht="17.25" customHeight="1" spans="1:10">
      <c r="A10" s="12"/>
      <c r="B10" s="12"/>
      <c r="C10" s="12"/>
      <c r="D10" s="18" t="s">
        <v>20</v>
      </c>
      <c r="E10" s="19"/>
      <c r="F10" s="14"/>
      <c r="G10" s="15"/>
      <c r="H10" s="16"/>
      <c r="I10" s="58"/>
      <c r="J10" s="16"/>
    </row>
    <row r="11" ht="17.25" customHeight="1" spans="1:10">
      <c r="A11" s="12"/>
      <c r="B11" s="12"/>
      <c r="C11" s="12"/>
      <c r="D11" s="17" t="s">
        <v>21</v>
      </c>
      <c r="E11" s="15"/>
      <c r="F11" s="15"/>
      <c r="G11" s="15"/>
      <c r="H11" s="20"/>
      <c r="I11" s="58"/>
      <c r="J11" s="20"/>
    </row>
    <row r="12" ht="21" customHeight="1" spans="1:10">
      <c r="A12" s="12" t="s">
        <v>22</v>
      </c>
      <c r="B12" s="12" t="s">
        <v>23</v>
      </c>
      <c r="C12" s="12"/>
      <c r="D12" s="12"/>
      <c r="E12" s="12"/>
      <c r="F12" s="12" t="s">
        <v>24</v>
      </c>
      <c r="G12" s="12"/>
      <c r="H12" s="12"/>
      <c r="I12" s="12"/>
      <c r="J12" s="12"/>
    </row>
    <row r="13" ht="105.95" customHeight="1" spans="1:10">
      <c r="A13" s="21"/>
      <c r="B13" s="22" t="s">
        <v>25</v>
      </c>
      <c r="C13" s="23"/>
      <c r="D13" s="23"/>
      <c r="E13" s="24"/>
      <c r="F13" s="25" t="s">
        <v>26</v>
      </c>
      <c r="G13" s="26"/>
      <c r="H13" s="26"/>
      <c r="I13" s="26"/>
      <c r="J13" s="60"/>
    </row>
    <row r="14" s="3" customFormat="1" ht="32.25" customHeight="1" spans="1:10">
      <c r="A14" s="27" t="s">
        <v>27</v>
      </c>
      <c r="B14" s="27" t="s">
        <v>28</v>
      </c>
      <c r="C14" s="27" t="s">
        <v>29</v>
      </c>
      <c r="D14" s="27" t="s">
        <v>30</v>
      </c>
      <c r="E14" s="27" t="s">
        <v>31</v>
      </c>
      <c r="F14" s="28" t="s">
        <v>32</v>
      </c>
      <c r="G14" s="29"/>
      <c r="H14" s="28" t="s">
        <v>15</v>
      </c>
      <c r="I14" s="27" t="s">
        <v>17</v>
      </c>
      <c r="J14" s="27" t="s">
        <v>33</v>
      </c>
    </row>
    <row r="15" s="4" customFormat="1" ht="47.1" customHeight="1" spans="1:10">
      <c r="A15" s="27"/>
      <c r="B15" s="30" t="s">
        <v>34</v>
      </c>
      <c r="C15" s="31" t="s">
        <v>35</v>
      </c>
      <c r="D15" s="32" t="s">
        <v>36</v>
      </c>
      <c r="E15" s="33" t="s">
        <v>37</v>
      </c>
      <c r="F15" s="28" t="s">
        <v>38</v>
      </c>
      <c r="G15" s="29"/>
      <c r="H15" s="34">
        <v>5</v>
      </c>
      <c r="I15" s="34">
        <v>5</v>
      </c>
      <c r="J15" s="61"/>
    </row>
    <row r="16" s="4" customFormat="1" ht="45" customHeight="1" spans="1:10">
      <c r="A16" s="27"/>
      <c r="B16" s="35"/>
      <c r="C16" s="36"/>
      <c r="D16" s="32" t="s">
        <v>39</v>
      </c>
      <c r="E16" s="33" t="s">
        <v>40</v>
      </c>
      <c r="F16" s="28" t="s">
        <v>41</v>
      </c>
      <c r="G16" s="29"/>
      <c r="H16" s="34">
        <v>10</v>
      </c>
      <c r="I16" s="34">
        <f>H16*10/11</f>
        <v>9.09090909090909</v>
      </c>
      <c r="J16" s="61" t="s">
        <v>42</v>
      </c>
    </row>
    <row r="17" s="4" customFormat="1" ht="19.5" customHeight="1" spans="1:11">
      <c r="A17" s="27"/>
      <c r="B17" s="35"/>
      <c r="C17" s="31" t="s">
        <v>43</v>
      </c>
      <c r="D17" s="37" t="s">
        <v>44</v>
      </c>
      <c r="E17" s="38">
        <v>1</v>
      </c>
      <c r="F17" s="39">
        <v>1</v>
      </c>
      <c r="G17" s="40"/>
      <c r="H17" s="41">
        <v>15</v>
      </c>
      <c r="I17" s="41">
        <v>15</v>
      </c>
      <c r="J17" s="62"/>
      <c r="K17" s="5"/>
    </row>
    <row r="18" s="4" customFormat="1" ht="19.5" customHeight="1" spans="1:11">
      <c r="A18" s="27"/>
      <c r="B18" s="35"/>
      <c r="C18" s="36"/>
      <c r="D18" s="42"/>
      <c r="E18" s="36"/>
      <c r="F18" s="43"/>
      <c r="G18" s="44"/>
      <c r="H18" s="45"/>
      <c r="I18" s="45"/>
      <c r="J18" s="63"/>
      <c r="K18" s="5"/>
    </row>
    <row r="19" s="4" customFormat="1" ht="29.25" customHeight="1" spans="1:10">
      <c r="A19" s="27"/>
      <c r="B19" s="35"/>
      <c r="C19" s="31" t="s">
        <v>45</v>
      </c>
      <c r="D19" s="46" t="s">
        <v>46</v>
      </c>
      <c r="E19" s="47" t="s">
        <v>47</v>
      </c>
      <c r="F19" s="28" t="s">
        <v>48</v>
      </c>
      <c r="G19" s="29"/>
      <c r="H19" s="41">
        <v>10</v>
      </c>
      <c r="I19" s="41">
        <v>10</v>
      </c>
      <c r="J19" s="64"/>
    </row>
    <row r="20" s="4" customFormat="1" ht="72.95" customHeight="1" spans="1:10">
      <c r="A20" s="27"/>
      <c r="B20" s="30" t="s">
        <v>49</v>
      </c>
      <c r="C20" s="31" t="s">
        <v>50</v>
      </c>
      <c r="D20" s="46" t="s">
        <v>51</v>
      </c>
      <c r="E20" s="31" t="s">
        <v>52</v>
      </c>
      <c r="F20" s="48" t="s">
        <v>53</v>
      </c>
      <c r="G20" s="49"/>
      <c r="H20" s="41">
        <v>10</v>
      </c>
      <c r="I20" s="41">
        <v>10</v>
      </c>
      <c r="J20" s="64"/>
    </row>
    <row r="21" s="4" customFormat="1" ht="19.5" customHeight="1" spans="1:10">
      <c r="A21" s="27"/>
      <c r="B21" s="30" t="s">
        <v>54</v>
      </c>
      <c r="C21" s="31" t="s">
        <v>55</v>
      </c>
      <c r="D21" s="37" t="s">
        <v>56</v>
      </c>
      <c r="E21" s="38" t="s">
        <v>57</v>
      </c>
      <c r="F21" s="50">
        <v>0.1</v>
      </c>
      <c r="G21" s="49"/>
      <c r="H21" s="51">
        <v>10</v>
      </c>
      <c r="I21" s="51">
        <v>10</v>
      </c>
      <c r="J21" s="62"/>
    </row>
    <row r="22" s="4" customFormat="1" ht="35.1" customHeight="1" spans="1:10">
      <c r="A22" s="27"/>
      <c r="B22" s="35"/>
      <c r="C22" s="36"/>
      <c r="D22" s="42"/>
      <c r="E22" s="36"/>
      <c r="F22" s="52"/>
      <c r="G22" s="53"/>
      <c r="H22" s="54"/>
      <c r="I22" s="54"/>
      <c r="J22" s="63"/>
    </row>
    <row r="23" s="4" customFormat="1" ht="19.5" customHeight="1" spans="1:10">
      <c r="A23" s="27"/>
      <c r="B23" s="35"/>
      <c r="C23" s="31" t="s">
        <v>58</v>
      </c>
      <c r="D23" s="37" t="s">
        <v>59</v>
      </c>
      <c r="E23" s="47" t="s">
        <v>60</v>
      </c>
      <c r="F23" s="39">
        <v>0.857</v>
      </c>
      <c r="G23" s="40"/>
      <c r="H23" s="51">
        <v>20</v>
      </c>
      <c r="I23" s="51">
        <f>85.7/90*H23</f>
        <v>19.0444444444444</v>
      </c>
      <c r="J23" s="62" t="s">
        <v>61</v>
      </c>
    </row>
    <row r="24" s="4" customFormat="1" ht="30.95" customHeight="1" spans="1:10">
      <c r="A24" s="27"/>
      <c r="B24" s="55"/>
      <c r="C24" s="36"/>
      <c r="D24" s="42"/>
      <c r="E24" s="36"/>
      <c r="F24" s="43"/>
      <c r="G24" s="44"/>
      <c r="H24" s="54"/>
      <c r="I24" s="54"/>
      <c r="J24" s="63"/>
    </row>
    <row r="25" s="4" customFormat="1" ht="19.5" customHeight="1" spans="1:10">
      <c r="A25" s="27"/>
      <c r="B25" s="30" t="s">
        <v>62</v>
      </c>
      <c r="C25" s="30" t="s">
        <v>63</v>
      </c>
      <c r="D25" s="37" t="s">
        <v>64</v>
      </c>
      <c r="E25" s="47" t="s">
        <v>60</v>
      </c>
      <c r="F25" s="39">
        <v>0.857</v>
      </c>
      <c r="G25" s="40"/>
      <c r="H25" s="51">
        <v>10</v>
      </c>
      <c r="I25" s="51">
        <f>85.7/90*H25</f>
        <v>9.52222222222222</v>
      </c>
      <c r="J25" s="62" t="s">
        <v>65</v>
      </c>
    </row>
    <row r="26" s="5" customFormat="1" ht="19.5" customHeight="1" spans="1:10">
      <c r="A26" s="27"/>
      <c r="B26" s="55"/>
      <c r="C26" s="55"/>
      <c r="D26" s="42"/>
      <c r="E26" s="36"/>
      <c r="F26" s="43"/>
      <c r="G26" s="44"/>
      <c r="H26" s="54"/>
      <c r="I26" s="54"/>
      <c r="J26" s="63"/>
    </row>
    <row r="27" s="4" customFormat="1" ht="21" customHeight="1" spans="1:10">
      <c r="A27" s="56" t="s">
        <v>66</v>
      </c>
      <c r="B27" s="56"/>
      <c r="C27" s="56"/>
      <c r="D27" s="56"/>
      <c r="E27" s="56"/>
      <c r="F27" s="56"/>
      <c r="G27" s="56"/>
      <c r="H27" s="57">
        <f>SUM(H15:H26)+H8</f>
        <v>100</v>
      </c>
      <c r="I27" s="57">
        <f>SUM(I15:I26)+J8</f>
        <v>97.6575757575758</v>
      </c>
      <c r="J27" s="65" t="s">
        <v>67</v>
      </c>
    </row>
  </sheetData>
  <mergeCells count="58">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9:G19"/>
    <mergeCell ref="F20:G20"/>
    <mergeCell ref="A27:G27"/>
    <mergeCell ref="A12:A13"/>
    <mergeCell ref="A14:A26"/>
    <mergeCell ref="B15:B19"/>
    <mergeCell ref="B21:B24"/>
    <mergeCell ref="B25:B26"/>
    <mergeCell ref="C15:C16"/>
    <mergeCell ref="C17:C18"/>
    <mergeCell ref="C21:C22"/>
    <mergeCell ref="C23:C24"/>
    <mergeCell ref="C25:C26"/>
    <mergeCell ref="D17:D18"/>
    <mergeCell ref="D21:D22"/>
    <mergeCell ref="D23:D24"/>
    <mergeCell ref="D25:D26"/>
    <mergeCell ref="E17:E18"/>
    <mergeCell ref="E21:E22"/>
    <mergeCell ref="E23:E24"/>
    <mergeCell ref="E25:E26"/>
    <mergeCell ref="H17:H18"/>
    <mergeCell ref="H21:H22"/>
    <mergeCell ref="H23:H24"/>
    <mergeCell ref="H25:H26"/>
    <mergeCell ref="I17:I18"/>
    <mergeCell ref="I21:I22"/>
    <mergeCell ref="I23:I24"/>
    <mergeCell ref="I25:I26"/>
    <mergeCell ref="J17:J18"/>
    <mergeCell ref="J21:J22"/>
    <mergeCell ref="J23:J24"/>
    <mergeCell ref="J25:J26"/>
    <mergeCell ref="A7:C11"/>
    <mergeCell ref="F17:G18"/>
    <mergeCell ref="F21:G22"/>
    <mergeCell ref="F23:G24"/>
    <mergeCell ref="F25:G26"/>
  </mergeCells>
  <printOptions horizontalCentered="1"/>
  <pageMargins left="0.393055555555556" right="0.393055555555556" top="0.590277777777778" bottom="0.590277777777778" header="0.313888888888889" footer="0.393055555555556"/>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胡浩博</cp:lastModifiedBy>
  <dcterms:created xsi:type="dcterms:W3CDTF">2019-04-10T10:20:00Z</dcterms:created>
  <dcterms:modified xsi:type="dcterms:W3CDTF">2024-05-13T01:37:21Z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54FE6B46A3F94640A9ED5A97AE55C253_13</vt:lpwstr>
  </property>
</Properties>
</file>